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120" windowWidth="19440" windowHeight="12528" tabRatio="699"/>
  </bookViews>
  <sheets>
    <sheet name="2018" sheetId="8" r:id="rId1"/>
    <sheet name="Лист1" sheetId="1" r:id="rId2"/>
  </sheets>
  <definedNames>
    <definedName name="_xlnm.Print_Area" localSheetId="0">'2018'!$A$1:$G$51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2" i="8" l="1"/>
  <c r="F30" i="8"/>
  <c r="E45" i="8" l="1"/>
  <c r="E41" i="8" s="1"/>
  <c r="E30" i="8" l="1"/>
  <c r="F41" i="8"/>
  <c r="F31" i="8" l="1"/>
  <c r="E27" i="8"/>
  <c r="C32" i="8"/>
  <c r="F27" i="8"/>
  <c r="F36" i="8" l="1"/>
  <c r="F35" i="8"/>
  <c r="F29" i="8" l="1"/>
  <c r="F28" i="8"/>
  <c r="F37" i="8"/>
  <c r="E36" i="8"/>
  <c r="E35" i="8"/>
  <c r="C37" i="8"/>
  <c r="A37" i="8"/>
  <c r="E31" i="8"/>
  <c r="E29" i="8"/>
  <c r="E28" i="8"/>
  <c r="D32" i="8"/>
  <c r="E6" i="8"/>
  <c r="F32" i="8" l="1"/>
  <c r="D47" i="8"/>
  <c r="E32" i="8"/>
  <c r="E37" i="8"/>
  <c r="D37" i="8"/>
</calcChain>
</file>

<file path=xl/comments1.xml><?xml version="1.0" encoding="utf-8"?>
<comments xmlns="http://schemas.openxmlformats.org/spreadsheetml/2006/main">
  <authors>
    <author>Автор</author>
  </authors>
  <commentLis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инд отопл</t>
        </r>
      </text>
    </comment>
    <comment ref="C3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начисл пров</t>
        </r>
      </text>
    </comment>
  </commentList>
</comments>
</file>

<file path=xl/sharedStrings.xml><?xml version="1.0" encoding="utf-8"?>
<sst xmlns="http://schemas.openxmlformats.org/spreadsheetml/2006/main" count="76" uniqueCount="69">
  <si>
    <t>Итого</t>
  </si>
  <si>
    <t>Георгия Димитрова 6</t>
  </si>
  <si>
    <t>Общая информация</t>
  </si>
  <si>
    <t>год постройки</t>
  </si>
  <si>
    <t>этажность</t>
  </si>
  <si>
    <t>кол- во квартир</t>
  </si>
  <si>
    <t>площадь жилых помещений</t>
  </si>
  <si>
    <t>площадь нежилых помещений</t>
  </si>
  <si>
    <t>площадь всех помещений общего пользования</t>
  </si>
  <si>
    <t>уровень благоустройства</t>
  </si>
  <si>
    <t>дом со всеми видами благоустройства, с лифтами без мусоропровода</t>
  </si>
  <si>
    <t>серия и тип постройки</t>
  </si>
  <si>
    <t>07-08-АР</t>
  </si>
  <si>
    <t>кадастровый номер</t>
  </si>
  <si>
    <t>-</t>
  </si>
  <si>
    <t>S земельного участка (входящего в состав общего имущества в многоквартирном доме)</t>
  </si>
  <si>
    <t>конструктивные и технические параметры</t>
  </si>
  <si>
    <t>кирпичный 3-х подъездный дом дом</t>
  </si>
  <si>
    <t>системы инжинерно- технического обеспечения</t>
  </si>
  <si>
    <t>дом с индивидуальным отоплением. Водоснабжение и водоотведение центральное.</t>
  </si>
  <si>
    <t>Использование общего имущества</t>
  </si>
  <si>
    <t>информация об использовании общего имущества в многоквартирном доме</t>
  </si>
  <si>
    <t>ОТЧЕТ УПРАВЛЯЮЩЕЙ ОРГАНИЗАЦИИ</t>
  </si>
  <si>
    <t>ООО "Управляющая компания "Правград"</t>
  </si>
  <si>
    <t>1. Общие сведения о многоквартирном доме</t>
  </si>
  <si>
    <t>2. Отчет по затратам на содержание, ремонт общего имущества в многоквартирном доме и коммунальные услуги за отчетный период</t>
  </si>
  <si>
    <t>Перечислено поставщикам услуги</t>
  </si>
  <si>
    <t>Виды услуг</t>
  </si>
  <si>
    <t>Содержание общего имущества</t>
  </si>
  <si>
    <t>Содержание лифтов</t>
  </si>
  <si>
    <t>Текущий ремонт общего имущества</t>
  </si>
  <si>
    <t>Дополнительная услуга (уборка л/к)</t>
  </si>
  <si>
    <t>Итого (в том числе по нежилым помещениям)</t>
  </si>
  <si>
    <t>Коммунальные услуги:</t>
  </si>
  <si>
    <t>Коммунальные услуги, в том числе:</t>
  </si>
  <si>
    <t>Водоснабжение и водоотведение</t>
  </si>
  <si>
    <t xml:space="preserve">Общая площадь площадь жилых помещений </t>
  </si>
  <si>
    <t>оборудование МТС+РОСТЕЛЕКОМ</t>
  </si>
  <si>
    <t>Тарифы</t>
  </si>
  <si>
    <t>3. Отчет о фактически выполненных работах по ремонту общего имущества в многоквартирном доме на основании принятого решения собственниками помещений</t>
  </si>
  <si>
    <t>№ п/п</t>
  </si>
  <si>
    <t>Дата принятого решения собственниками помещения</t>
  </si>
  <si>
    <t>Виды услуг работ</t>
  </si>
  <si>
    <t>Текущий ремонт</t>
  </si>
  <si>
    <t>Провайдеры:</t>
  </si>
  <si>
    <r>
      <t xml:space="preserve">Адрес многоквартирного дома </t>
    </r>
    <r>
      <rPr>
        <u/>
        <sz val="11"/>
        <color theme="1"/>
        <rFont val="Times New Roman"/>
        <family val="1"/>
        <charset val="204"/>
      </rPr>
      <t>г.Калуга, ул. Георгия Димитрова д. 6</t>
    </r>
  </si>
  <si>
    <r>
      <t xml:space="preserve">Число квартир </t>
    </r>
    <r>
      <rPr>
        <u/>
        <sz val="11"/>
        <color theme="1"/>
        <rFont val="Times New Roman"/>
        <family val="1"/>
        <charset val="204"/>
      </rPr>
      <t>64</t>
    </r>
  </si>
  <si>
    <r>
      <t>Год постройки</t>
    </r>
    <r>
      <rPr>
        <u/>
        <sz val="11"/>
        <color theme="1"/>
        <rFont val="Times New Roman"/>
        <family val="1"/>
        <charset val="204"/>
      </rPr>
      <t xml:space="preserve"> 2012</t>
    </r>
  </si>
  <si>
    <t>150руб. с кв.</t>
  </si>
  <si>
    <t>Начислено в 2018, руб</t>
  </si>
  <si>
    <t>Поступило средств в 2018г., руб</t>
  </si>
  <si>
    <t>Задолженность собственников и нанимателей на 01.01.2019г., руб</t>
  </si>
  <si>
    <t>ПЕРЕД СОБСТВЕННИКАМИ ПОМЕЩЕНИЙ О ВЫПОЛНЕНИИ ДОГОВОРА УПРАВЛЕНИЯ № 01-30/19-09 от 01.12.2012г. ЗА 2018год</t>
  </si>
  <si>
    <t>Сбор и вывоз ТБО от контейнеров( с учетом. КГО)</t>
  </si>
  <si>
    <t>Электроэнергия (в том числе освещение МОП)</t>
  </si>
  <si>
    <t xml:space="preserve">Сумма задолженности начселения на 01.01.2018г., руб </t>
  </si>
  <si>
    <t>Остаток по тек. ремонту, на январь 2018 руб.</t>
  </si>
  <si>
    <t>Итого остаток по тек. ремонту, на январь 2019 руб.</t>
  </si>
  <si>
    <t>Стоимость работ, руб</t>
  </si>
  <si>
    <t>Ремонт цоколя здания</t>
  </si>
  <si>
    <t>Ремонт кровли</t>
  </si>
  <si>
    <t>Изготовление и монтаж поручней под.2, ковриков, уст. доводчик</t>
  </si>
  <si>
    <t>Изготовление и монтаж леерного ограждения</t>
  </si>
  <si>
    <t>Работы по ст. "Содержание" выполняются ежемесячно по подрядным договорам, актам аварийности и актам выполненных работ с подрядными организациями: в т.ч. обслуживание газопроводов ОАО «Калугаоблгаз», обслуживание газоходов, вентканалов в ООО «ЖилСпецРСУ», квитанции за ЖКУ расчетный центр ООО «ЕИРЦ №1», содержание ОИ эл/эн ПАО "Калужская Сбытовая Компания", т.д., или собствеными силами специалистов управляющей компании.ТБО - Спецавтохозяйство", обслуживание и текущий ремонт лифтов: договор на тех.обслуживание с ОАО «Калугалифтремстрой», договор по периодическому тех. освидетельствованию с ОАО «Калугалифт», страхование лифтов-КФ АО "Альфастрахование". С технической документацией Вы можете ознакомиться в офисе УК по адресу: ул. Генерала Попова д. 10 корп. 2 оф. 95</t>
  </si>
  <si>
    <t>В целях контроля отчет предоставлен__________________/________________ "___"____________  _______года</t>
  </si>
  <si>
    <t>ВНИМАНИЕ: Общий долг жителей Вашего дома за жилищно-коммунальные услуги равен 76039,14 руб.</t>
  </si>
  <si>
    <t>Поступило средств в 2017г., руб</t>
  </si>
  <si>
    <t>ИТОГО</t>
  </si>
  <si>
    <t>Акт внепланового осмотра, мех.уборка 10.12.2018-1,08часа, 14.12.2018-1час, 17.01.2019-2 час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</si>
</sst>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u/>
      <sz val="1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wrapText="1"/>
    </xf>
    <xf numFmtId="0" fontId="4" fillId="0" borderId="0" xfId="2" applyFont="1" applyAlignment="1">
      <alignment wrapText="1"/>
    </xf>
    <xf numFmtId="0" fontId="11" fillId="0" borderId="0" xfId="2" applyFont="1" applyAlignment="1">
      <alignment wrapText="1"/>
    </xf>
    <xf numFmtId="0" fontId="4" fillId="0" borderId="1" xfId="2" applyFont="1" applyBorder="1" applyAlignment="1">
      <alignment wrapText="1"/>
    </xf>
    <xf numFmtId="0" fontId="6" fillId="0" borderId="1" xfId="2" applyFont="1" applyBorder="1" applyAlignment="1">
      <alignment wrapText="1"/>
    </xf>
    <xf numFmtId="0" fontId="11" fillId="0" borderId="0" xfId="2" applyFont="1" applyAlignment="1">
      <alignment horizontal="right" vertical="center" wrapText="1"/>
    </xf>
    <xf numFmtId="0" fontId="4" fillId="0" borderId="1" xfId="2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2" fontId="11" fillId="0" borderId="0" xfId="2" applyNumberFormat="1" applyFont="1" applyAlignment="1">
      <alignment horizontal="right" vertical="center" wrapText="1"/>
    </xf>
    <xf numFmtId="0" fontId="15" fillId="0" borderId="1" xfId="2" applyFont="1" applyBorder="1" applyAlignment="1">
      <alignment wrapText="1"/>
    </xf>
    <xf numFmtId="0" fontId="16" fillId="3" borderId="0" xfId="2" applyFont="1" applyFill="1"/>
    <xf numFmtId="0" fontId="17" fillId="0" borderId="0" xfId="2" applyFont="1" applyAlignment="1">
      <alignment wrapText="1"/>
    </xf>
    <xf numFmtId="0" fontId="17" fillId="0" borderId="0" xfId="2" applyFont="1"/>
    <xf numFmtId="0" fontId="16" fillId="0" borderId="0" xfId="2" applyFont="1" applyBorder="1" applyAlignment="1">
      <alignment horizontal="center" vertical="center" wrapText="1"/>
    </xf>
    <xf numFmtId="0" fontId="17" fillId="0" borderId="0" xfId="2" applyFont="1" applyAlignment="1"/>
    <xf numFmtId="0" fontId="20" fillId="0" borderId="0" xfId="2" applyFont="1" applyAlignment="1"/>
    <xf numFmtId="0" fontId="22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7" fillId="0" borderId="1" xfId="2" applyFont="1" applyBorder="1" applyAlignment="1">
      <alignment vertical="center" wrapText="1"/>
    </xf>
    <xf numFmtId="0" fontId="17" fillId="0" borderId="0" xfId="2" applyFont="1" applyAlignment="1">
      <alignment vertical="center" wrapText="1"/>
    </xf>
    <xf numFmtId="2" fontId="17" fillId="0" borderId="1" xfId="2" applyNumberFormat="1" applyFont="1" applyBorder="1"/>
    <xf numFmtId="2" fontId="23" fillId="0" borderId="1" xfId="0" applyNumberFormat="1" applyFont="1" applyBorder="1"/>
    <xf numFmtId="2" fontId="17" fillId="0" borderId="1" xfId="2" applyNumberFormat="1" applyFont="1" applyFill="1" applyBorder="1"/>
    <xf numFmtId="0" fontId="17" fillId="0" borderId="1" xfId="2" applyFont="1" applyBorder="1" applyAlignment="1">
      <alignment wrapText="1"/>
    </xf>
    <xf numFmtId="0" fontId="23" fillId="0" borderId="0" xfId="2" applyFont="1" applyAlignment="1">
      <alignment wrapText="1"/>
    </xf>
    <xf numFmtId="2" fontId="23" fillId="0" borderId="1" xfId="0" applyNumberFormat="1" applyFont="1" applyBorder="1" applyAlignment="1">
      <alignment horizontal="right"/>
    </xf>
    <xf numFmtId="2" fontId="17" fillId="2" borderId="1" xfId="2" applyNumberFormat="1" applyFont="1" applyFill="1" applyBorder="1"/>
    <xf numFmtId="2" fontId="23" fillId="0" borderId="0" xfId="2" applyNumberFormat="1" applyFont="1" applyAlignment="1">
      <alignment wrapText="1"/>
    </xf>
    <xf numFmtId="2" fontId="16" fillId="0" borderId="1" xfId="2" applyNumberFormat="1" applyFont="1" applyBorder="1"/>
    <xf numFmtId="0" fontId="16" fillId="0" borderId="1" xfId="2" applyFont="1" applyBorder="1" applyAlignment="1">
      <alignment wrapText="1"/>
    </xf>
    <xf numFmtId="165" fontId="17" fillId="0" borderId="0" xfId="3" applyNumberFormat="1" applyFont="1" applyAlignment="1">
      <alignment wrapText="1"/>
    </xf>
    <xf numFmtId="4" fontId="22" fillId="4" borderId="1" xfId="1" applyNumberFormat="1" applyFont="1" applyFill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4" fontId="16" fillId="4" borderId="1" xfId="1" applyNumberFormat="1" applyFont="1" applyFill="1" applyBorder="1" applyAlignment="1">
      <alignment vertical="center" wrapText="1"/>
    </xf>
    <xf numFmtId="0" fontId="22" fillId="0" borderId="0" xfId="2" applyFont="1" applyAlignment="1">
      <alignment wrapText="1"/>
    </xf>
    <xf numFmtId="0" fontId="24" fillId="0" borderId="1" xfId="2" applyNumberFormat="1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 wrapText="1"/>
    </xf>
    <xf numFmtId="2" fontId="22" fillId="0" borderId="1" xfId="2" applyNumberFormat="1" applyFont="1" applyFill="1" applyBorder="1"/>
    <xf numFmtId="4" fontId="16" fillId="0" borderId="1" xfId="2" applyNumberFormat="1" applyFont="1" applyBorder="1" applyAlignment="1">
      <alignment horizontal="center" vertical="center" wrapText="1"/>
    </xf>
    <xf numFmtId="0" fontId="26" fillId="2" borderId="0" xfId="2" applyFont="1" applyFill="1" applyAlignment="1"/>
    <xf numFmtId="2" fontId="23" fillId="0" borderId="1" xfId="2" applyNumberFormat="1" applyFont="1" applyBorder="1"/>
    <xf numFmtId="0" fontId="4" fillId="0" borderId="1" xfId="2" applyFont="1" applyBorder="1" applyAlignment="1">
      <alignment vertical="center" wrapText="1"/>
    </xf>
    <xf numFmtId="0" fontId="27" fillId="3" borderId="5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center" vertical="center" wrapText="1"/>
    </xf>
    <xf numFmtId="0" fontId="24" fillId="3" borderId="1" xfId="2" applyNumberFormat="1" applyFont="1" applyFill="1" applyBorder="1" applyAlignment="1">
      <alignment horizontal="center" vertical="center" wrapText="1"/>
    </xf>
    <xf numFmtId="4" fontId="25" fillId="3" borderId="1" xfId="2" applyNumberFormat="1" applyFont="1" applyFill="1" applyBorder="1" applyAlignment="1">
      <alignment horizontal="center" vertical="center" wrapText="1"/>
    </xf>
    <xf numFmtId="0" fontId="24" fillId="3" borderId="1" xfId="2" applyFont="1" applyFill="1" applyBorder="1" applyAlignment="1">
      <alignment horizontal="center" vertical="center" wrapText="1"/>
    </xf>
    <xf numFmtId="4" fontId="24" fillId="3" borderId="1" xfId="2" applyNumberFormat="1" applyFont="1" applyFill="1" applyBorder="1" applyAlignment="1">
      <alignment horizontal="center" vertical="center" wrapText="1"/>
    </xf>
    <xf numFmtId="0" fontId="23" fillId="3" borderId="0" xfId="2" applyFont="1" applyFill="1" applyAlignment="1">
      <alignment wrapText="1"/>
    </xf>
    <xf numFmtId="2" fontId="23" fillId="3" borderId="0" xfId="2" applyNumberFormat="1" applyFont="1" applyFill="1" applyAlignment="1">
      <alignment wrapText="1"/>
    </xf>
    <xf numFmtId="0" fontId="16" fillId="0" borderId="1" xfId="2" applyFont="1" applyBorder="1" applyAlignment="1">
      <alignment horizontal="center" vertical="center" wrapText="1"/>
    </xf>
    <xf numFmtId="4" fontId="16" fillId="0" borderId="1" xfId="2" applyNumberFormat="1" applyFont="1" applyBorder="1" applyAlignment="1">
      <alignment horizontal="center" vertical="center"/>
    </xf>
    <xf numFmtId="0" fontId="17" fillId="0" borderId="0" xfId="2" applyFont="1" applyAlignment="1">
      <alignment wrapText="1"/>
    </xf>
    <xf numFmtId="0" fontId="27" fillId="3" borderId="1" xfId="0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right" wrapText="1"/>
    </xf>
    <xf numFmtId="0" fontId="10" fillId="0" borderId="0" xfId="2" applyFont="1" applyAlignment="1">
      <alignment horizontal="center" wrapText="1"/>
    </xf>
    <xf numFmtId="0" fontId="12" fillId="0" borderId="4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16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9" fillId="0" borderId="0" xfId="2" applyFont="1" applyAlignment="1"/>
    <xf numFmtId="0" fontId="18" fillId="0" borderId="4" xfId="2" applyFont="1" applyBorder="1" applyAlignment="1">
      <alignment horizontal="left" vertical="center" wrapText="1"/>
    </xf>
    <xf numFmtId="0" fontId="17" fillId="0" borderId="4" xfId="2" applyFont="1" applyBorder="1" applyAlignment="1">
      <alignment wrapText="1"/>
    </xf>
    <xf numFmtId="0" fontId="16" fillId="0" borderId="0" xfId="2" applyFont="1" applyAlignment="1"/>
    <xf numFmtId="0" fontId="17" fillId="0" borderId="0" xfId="2" applyFont="1" applyAlignment="1"/>
    <xf numFmtId="0" fontId="18" fillId="0" borderId="0" xfId="2" applyFont="1" applyBorder="1" applyAlignment="1">
      <alignment horizontal="left" vertical="center" wrapText="1"/>
    </xf>
    <xf numFmtId="0" fontId="17" fillId="0" borderId="0" xfId="2" applyFont="1" applyAlignment="1">
      <alignment wrapText="1"/>
    </xf>
    <xf numFmtId="0" fontId="27" fillId="0" borderId="2" xfId="2" applyFont="1" applyBorder="1" applyAlignment="1">
      <alignment horizontal="center" vertical="center" wrapText="1"/>
    </xf>
    <xf numFmtId="0" fontId="27" fillId="0" borderId="3" xfId="2" applyFont="1" applyBorder="1" applyAlignment="1">
      <alignment horizontal="center" vertical="center" wrapText="1"/>
    </xf>
    <xf numFmtId="0" fontId="27" fillId="0" borderId="1" xfId="2" applyFont="1" applyBorder="1" applyAlignment="1">
      <alignment wrapText="1"/>
    </xf>
    <xf numFmtId="0" fontId="27" fillId="0" borderId="0" xfId="2" applyFont="1" applyAlignment="1">
      <alignment wrapText="1"/>
    </xf>
    <xf numFmtId="0" fontId="27" fillId="0" borderId="1" xfId="2" applyFont="1" applyBorder="1" applyAlignment="1">
      <alignment horizontal="right" vertical="center" wrapText="1"/>
    </xf>
    <xf numFmtId="4" fontId="14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left" vertical="center" wrapText="1"/>
    </xf>
    <xf numFmtId="0" fontId="23" fillId="3" borderId="1" xfId="2" applyFont="1" applyFill="1" applyBorder="1" applyAlignment="1">
      <alignment horizontal="center" vertical="center" wrapText="1"/>
    </xf>
    <xf numFmtId="2" fontId="22" fillId="0" borderId="1" xfId="2" applyNumberFormat="1" applyFont="1" applyBorder="1"/>
  </cellXfs>
  <cellStyles count="4">
    <cellStyle name="Обычный" xfId="0" builtinId="0"/>
    <cellStyle name="Обычный 2" xfId="1"/>
    <cellStyle name="Обычный 3" xfId="2"/>
    <cellStyle name="Процентный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I55"/>
  <sheetViews>
    <sheetView tabSelected="1" topLeftCell="A17" zoomScaleNormal="100" workbookViewId="0">
      <selection activeCell="H26" sqref="H26:H36"/>
    </sheetView>
  </sheetViews>
  <sheetFormatPr defaultColWidth="9.109375" defaultRowHeight="13.2" x14ac:dyDescent="0.25"/>
  <cols>
    <col min="1" max="1" width="14.109375" style="6" customWidth="1"/>
    <col min="2" max="2" width="11.88671875" style="6" customWidth="1"/>
    <col min="3" max="3" width="17.5546875" style="6" customWidth="1"/>
    <col min="4" max="4" width="20.5546875" style="3" customWidth="1"/>
    <col min="5" max="5" width="14.109375" style="3" customWidth="1"/>
    <col min="6" max="6" width="16.109375" style="3" customWidth="1"/>
    <col min="7" max="7" width="20.6640625" style="3" customWidth="1"/>
    <col min="8" max="8" width="7.88671875" style="3" customWidth="1"/>
    <col min="9" max="9" width="9.109375" style="3" hidden="1" customWidth="1"/>
    <col min="10" max="16384" width="9.109375" style="3"/>
  </cols>
  <sheetData>
    <row r="1" spans="1:7" ht="20.399999999999999" customHeight="1" x14ac:dyDescent="0.4">
      <c r="A1" s="57" t="s">
        <v>1</v>
      </c>
      <c r="B1" s="57"/>
      <c r="C1" s="57"/>
      <c r="D1" s="57"/>
      <c r="E1" s="57"/>
      <c r="F1" s="57"/>
    </row>
    <row r="2" spans="1:7" x14ac:dyDescent="0.25">
      <c r="A2" s="58" t="s">
        <v>2</v>
      </c>
      <c r="B2" s="58"/>
      <c r="C2" s="58"/>
      <c r="D2" s="58"/>
      <c r="E2" s="58"/>
      <c r="F2" s="58"/>
      <c r="G2" s="2"/>
    </row>
    <row r="3" spans="1:7" x14ac:dyDescent="0.25">
      <c r="A3" s="7">
        <v>1</v>
      </c>
      <c r="B3" s="7"/>
      <c r="C3" s="7"/>
      <c r="D3" s="4" t="s">
        <v>3</v>
      </c>
      <c r="E3" s="56">
        <v>2012</v>
      </c>
      <c r="F3" s="56"/>
      <c r="G3" s="2"/>
    </row>
    <row r="4" spans="1:7" x14ac:dyDescent="0.25">
      <c r="A4" s="7">
        <v>2</v>
      </c>
      <c r="B4" s="7"/>
      <c r="C4" s="7"/>
      <c r="D4" s="4" t="s">
        <v>4</v>
      </c>
      <c r="E4" s="56">
        <v>9</v>
      </c>
      <c r="F4" s="56"/>
      <c r="G4" s="2"/>
    </row>
    <row r="5" spans="1:7" x14ac:dyDescent="0.25">
      <c r="A5" s="7">
        <v>3</v>
      </c>
      <c r="B5" s="7"/>
      <c r="C5" s="7"/>
      <c r="D5" s="4" t="s">
        <v>5</v>
      </c>
      <c r="E5" s="56">
        <v>64</v>
      </c>
      <c r="F5" s="56"/>
      <c r="G5" s="2"/>
    </row>
    <row r="6" spans="1:7" x14ac:dyDescent="0.25">
      <c r="A6" s="7">
        <v>4</v>
      </c>
      <c r="B6" s="7"/>
      <c r="C6" s="7"/>
      <c r="D6" s="4" t="s">
        <v>6</v>
      </c>
      <c r="E6" s="56">
        <f>E22</f>
        <v>5125.8</v>
      </c>
      <c r="F6" s="56"/>
      <c r="G6" s="2"/>
    </row>
    <row r="7" spans="1:7" x14ac:dyDescent="0.25">
      <c r="A7" s="7">
        <v>5</v>
      </c>
      <c r="B7" s="7"/>
      <c r="C7" s="7"/>
      <c r="D7" s="4" t="s">
        <v>7</v>
      </c>
      <c r="E7" s="56">
        <v>717.6</v>
      </c>
      <c r="F7" s="56"/>
      <c r="G7" s="2"/>
    </row>
    <row r="8" spans="1:7" ht="19.8" customHeight="1" x14ac:dyDescent="0.25">
      <c r="A8" s="7">
        <v>6</v>
      </c>
      <c r="B8" s="7"/>
      <c r="C8" s="7"/>
      <c r="D8" s="4" t="s">
        <v>8</v>
      </c>
      <c r="E8" s="56">
        <v>754.5</v>
      </c>
      <c r="F8" s="56"/>
      <c r="G8" s="2"/>
    </row>
    <row r="9" spans="1:7" ht="23.4" customHeight="1" x14ac:dyDescent="0.25">
      <c r="A9" s="7">
        <v>7</v>
      </c>
      <c r="B9" s="7"/>
      <c r="C9" s="7"/>
      <c r="D9" s="7" t="s">
        <v>9</v>
      </c>
      <c r="E9" s="59" t="s">
        <v>10</v>
      </c>
      <c r="F9" s="60"/>
      <c r="G9" s="2"/>
    </row>
    <row r="10" spans="1:7" x14ac:dyDescent="0.25">
      <c r="A10" s="7">
        <v>8</v>
      </c>
      <c r="B10" s="7"/>
      <c r="C10" s="7"/>
      <c r="D10" s="4" t="s">
        <v>11</v>
      </c>
      <c r="E10" s="56" t="s">
        <v>12</v>
      </c>
      <c r="F10" s="56"/>
      <c r="G10" s="2"/>
    </row>
    <row r="11" spans="1:7" ht="10.199999999999999" customHeight="1" x14ac:dyDescent="0.25">
      <c r="A11" s="7">
        <v>9</v>
      </c>
      <c r="B11" s="7"/>
      <c r="C11" s="7"/>
      <c r="D11" s="4" t="s">
        <v>13</v>
      </c>
      <c r="E11" s="61" t="s">
        <v>14</v>
      </c>
      <c r="F11" s="61"/>
      <c r="G11" s="2"/>
    </row>
    <row r="12" spans="1:7" ht="42" customHeight="1" x14ac:dyDescent="0.25">
      <c r="A12" s="7">
        <v>10</v>
      </c>
      <c r="B12" s="7"/>
      <c r="C12" s="7"/>
      <c r="D12" s="4" t="s">
        <v>15</v>
      </c>
      <c r="E12" s="61" t="s">
        <v>14</v>
      </c>
      <c r="F12" s="61"/>
      <c r="G12" s="2"/>
    </row>
    <row r="13" spans="1:7" ht="24" customHeight="1" x14ac:dyDescent="0.25">
      <c r="A13" s="7">
        <v>11</v>
      </c>
      <c r="B13" s="7"/>
      <c r="C13" s="7"/>
      <c r="D13" s="4" t="s">
        <v>16</v>
      </c>
      <c r="E13" s="62" t="s">
        <v>17</v>
      </c>
      <c r="F13" s="63"/>
      <c r="G13" s="2"/>
    </row>
    <row r="14" spans="1:7" ht="31.8" customHeight="1" x14ac:dyDescent="0.25">
      <c r="A14" s="7">
        <v>12</v>
      </c>
      <c r="B14" s="7"/>
      <c r="C14" s="7"/>
      <c r="D14" s="42" t="s">
        <v>18</v>
      </c>
      <c r="E14" s="64" t="s">
        <v>19</v>
      </c>
      <c r="F14" s="65"/>
      <c r="G14" s="2"/>
    </row>
    <row r="15" spans="1:7" x14ac:dyDescent="0.25">
      <c r="A15" s="58" t="s">
        <v>20</v>
      </c>
      <c r="B15" s="58"/>
      <c r="C15" s="58"/>
      <c r="D15" s="58"/>
      <c r="E15" s="58"/>
      <c r="F15" s="58"/>
      <c r="G15" s="2"/>
    </row>
    <row r="16" spans="1:7" ht="34.200000000000003" customHeight="1" x14ac:dyDescent="0.25">
      <c r="A16" s="8">
        <v>1</v>
      </c>
      <c r="B16" s="8"/>
      <c r="C16" s="8"/>
      <c r="D16" s="5" t="s">
        <v>21</v>
      </c>
      <c r="E16" s="55" t="s">
        <v>37</v>
      </c>
      <c r="F16" s="55"/>
      <c r="G16" s="2"/>
    </row>
    <row r="17" spans="1:8" s="12" customFormat="1" ht="13.8" x14ac:dyDescent="0.25">
      <c r="A17" s="11"/>
      <c r="B17" s="11"/>
      <c r="C17" s="67" t="s">
        <v>22</v>
      </c>
      <c r="D17" s="67"/>
      <c r="E17" s="67"/>
      <c r="F17" s="67"/>
      <c r="G17" s="67"/>
    </row>
    <row r="18" spans="1:8" s="12" customFormat="1" ht="13.8" x14ac:dyDescent="0.25">
      <c r="A18" s="11"/>
      <c r="B18" s="11"/>
      <c r="C18" s="68" t="s">
        <v>23</v>
      </c>
      <c r="D18" s="69"/>
      <c r="E18" s="69"/>
      <c r="F18" s="69"/>
      <c r="G18" s="69"/>
    </row>
    <row r="19" spans="1:8" s="12" customFormat="1" ht="33" customHeight="1" x14ac:dyDescent="0.25">
      <c r="A19" s="13"/>
      <c r="B19" s="13"/>
      <c r="C19" s="70" t="s">
        <v>52</v>
      </c>
      <c r="D19" s="71"/>
      <c r="E19" s="71"/>
      <c r="F19" s="71"/>
      <c r="G19" s="71"/>
    </row>
    <row r="20" spans="1:8" s="12" customFormat="1" ht="13.8" x14ac:dyDescent="0.25">
      <c r="A20" s="16" t="s">
        <v>24</v>
      </c>
      <c r="C20" s="14"/>
      <c r="D20" s="15"/>
      <c r="F20" s="15"/>
      <c r="G20" s="15"/>
    </row>
    <row r="21" spans="1:8" s="12" customFormat="1" ht="13.8" x14ac:dyDescent="0.25">
      <c r="A21" s="13" t="s">
        <v>45</v>
      </c>
      <c r="B21" s="13"/>
      <c r="C21" s="14"/>
      <c r="D21" s="15"/>
      <c r="E21" s="16"/>
      <c r="F21" s="15"/>
      <c r="G21" s="15"/>
    </row>
    <row r="22" spans="1:8" s="12" customFormat="1" ht="13.8" x14ac:dyDescent="0.25">
      <c r="A22" s="13" t="s">
        <v>36</v>
      </c>
      <c r="B22" s="13"/>
      <c r="C22" s="14"/>
      <c r="D22" s="15"/>
      <c r="E22" s="40">
        <v>5125.8</v>
      </c>
      <c r="F22" s="15"/>
      <c r="G22" s="15"/>
    </row>
    <row r="23" spans="1:8" s="12" customFormat="1" ht="13.8" x14ac:dyDescent="0.25">
      <c r="A23" s="13" t="s">
        <v>46</v>
      </c>
      <c r="B23" s="13"/>
      <c r="C23" s="14"/>
      <c r="D23" s="15"/>
      <c r="E23" s="16"/>
      <c r="F23" s="15"/>
      <c r="G23" s="15"/>
    </row>
    <row r="24" spans="1:8" s="12" customFormat="1" ht="13.8" x14ac:dyDescent="0.25">
      <c r="A24" s="13" t="s">
        <v>47</v>
      </c>
      <c r="B24" s="13"/>
      <c r="C24" s="14"/>
      <c r="D24" s="15"/>
      <c r="E24" s="16"/>
      <c r="F24" s="15"/>
      <c r="G24" s="15"/>
    </row>
    <row r="25" spans="1:8" s="12" customFormat="1" ht="26.4" customHeight="1" x14ac:dyDescent="0.25">
      <c r="A25" s="72" t="s">
        <v>25</v>
      </c>
      <c r="B25" s="72"/>
      <c r="C25" s="73"/>
      <c r="D25" s="73"/>
      <c r="E25" s="73"/>
      <c r="F25" s="73"/>
      <c r="G25" s="73"/>
    </row>
    <row r="26" spans="1:8" s="20" customFormat="1" ht="66.599999999999994" customHeight="1" x14ac:dyDescent="0.3">
      <c r="A26" s="17" t="s">
        <v>55</v>
      </c>
      <c r="B26" s="17" t="s">
        <v>38</v>
      </c>
      <c r="C26" s="18" t="s">
        <v>49</v>
      </c>
      <c r="D26" s="18" t="s">
        <v>50</v>
      </c>
      <c r="E26" s="17" t="s">
        <v>26</v>
      </c>
      <c r="F26" s="19" t="s">
        <v>51</v>
      </c>
      <c r="G26" s="18" t="s">
        <v>27</v>
      </c>
    </row>
    <row r="27" spans="1:8" s="12" customFormat="1" ht="34.5" customHeight="1" x14ac:dyDescent="0.25">
      <c r="A27" s="21">
        <v>539773.98</v>
      </c>
      <c r="B27" s="22">
        <v>7.12</v>
      </c>
      <c r="C27" s="23">
        <v>488033.28000000003</v>
      </c>
      <c r="D27" s="38">
        <v>523664.28</v>
      </c>
      <c r="E27" s="23">
        <f>C27</f>
        <v>488033.28000000003</v>
      </c>
      <c r="F27" s="21">
        <f>A27+C27-D27</f>
        <v>504142.98</v>
      </c>
      <c r="G27" s="24" t="s">
        <v>28</v>
      </c>
    </row>
    <row r="28" spans="1:8" s="12" customFormat="1" ht="26.25" customHeight="1" x14ac:dyDescent="0.25">
      <c r="A28" s="21">
        <v>49886.399999999849</v>
      </c>
      <c r="B28" s="22">
        <v>3.15</v>
      </c>
      <c r="C28" s="23">
        <v>210707.16</v>
      </c>
      <c r="D28" s="23">
        <v>210707.16</v>
      </c>
      <c r="E28" s="23">
        <f t="shared" ref="E28:E29" si="0">C28</f>
        <v>210707.16</v>
      </c>
      <c r="F28" s="21">
        <f t="shared" ref="F28:F29" si="1">A28+C28-D28</f>
        <v>49886.399999999849</v>
      </c>
      <c r="G28" s="24" t="s">
        <v>29</v>
      </c>
      <c r="H28" s="53"/>
    </row>
    <row r="29" spans="1:8" s="12" customFormat="1" ht="54.75" customHeight="1" x14ac:dyDescent="0.25">
      <c r="A29" s="21">
        <v>57170.129999999976</v>
      </c>
      <c r="B29" s="26">
        <v>4.5999999999999996</v>
      </c>
      <c r="C29" s="23">
        <v>267388.79999999999</v>
      </c>
      <c r="D29" s="23">
        <v>267388.79999999999</v>
      </c>
      <c r="E29" s="23">
        <f t="shared" si="0"/>
        <v>267388.79999999999</v>
      </c>
      <c r="F29" s="21">
        <f t="shared" si="1"/>
        <v>57170.129999999946</v>
      </c>
      <c r="G29" s="24" t="s">
        <v>53</v>
      </c>
      <c r="H29" s="53"/>
    </row>
    <row r="30" spans="1:8" s="12" customFormat="1" ht="34.5" customHeight="1" x14ac:dyDescent="0.25">
      <c r="A30" s="21">
        <v>32666.700000000055</v>
      </c>
      <c r="B30" s="22">
        <v>1.48</v>
      </c>
      <c r="C30" s="23">
        <v>90917.28</v>
      </c>
      <c r="D30" s="23">
        <v>89518.98</v>
      </c>
      <c r="E30" s="27">
        <f>E41</f>
        <v>282237.17</v>
      </c>
      <c r="F30" s="86">
        <f>A30+C30-D30</f>
        <v>34065.000000000058</v>
      </c>
      <c r="G30" s="24" t="s">
        <v>30</v>
      </c>
      <c r="H30" s="53"/>
    </row>
    <row r="31" spans="1:8" s="12" customFormat="1" ht="30.75" customHeight="1" x14ac:dyDescent="0.25">
      <c r="A31" s="21">
        <v>9691.64</v>
      </c>
      <c r="B31" s="41" t="s">
        <v>48</v>
      </c>
      <c r="C31" s="21">
        <v>115200</v>
      </c>
      <c r="D31" s="21">
        <v>101914.58</v>
      </c>
      <c r="E31" s="21">
        <f>C31</f>
        <v>115200</v>
      </c>
      <c r="F31" s="21">
        <f>A31+C31-D31</f>
        <v>22977.059999999998</v>
      </c>
      <c r="G31" s="24" t="s">
        <v>31</v>
      </c>
      <c r="H31" s="28"/>
    </row>
    <row r="32" spans="1:8" s="12" customFormat="1" ht="35.4" customHeight="1" x14ac:dyDescent="0.25">
      <c r="A32" s="29">
        <f>SUM(A27:A31)</f>
        <v>689188.85</v>
      </c>
      <c r="B32" s="29"/>
      <c r="C32" s="29">
        <f>SUM(C27:C31)</f>
        <v>1172246.52</v>
      </c>
      <c r="D32" s="29">
        <f t="shared" ref="D32" si="2">SUM(D27:D31)</f>
        <v>1193193.8</v>
      </c>
      <c r="E32" s="29">
        <f>SUM(E27:E31)</f>
        <v>1363566.41</v>
      </c>
      <c r="F32" s="29">
        <f>SUM(F27:F31)</f>
        <v>668241.56999999983</v>
      </c>
      <c r="G32" s="10" t="s">
        <v>32</v>
      </c>
      <c r="H32" s="31"/>
    </row>
    <row r="33" spans="1:8" s="12" customFormat="1" ht="13.8" x14ac:dyDescent="0.25">
      <c r="A33" s="74" t="s">
        <v>33</v>
      </c>
      <c r="B33" s="74"/>
      <c r="C33" s="75"/>
      <c r="D33" s="75"/>
      <c r="E33" s="75"/>
      <c r="F33" s="75"/>
      <c r="G33" s="13"/>
    </row>
    <row r="34" spans="1:8" s="12" customFormat="1" ht="73.8" customHeight="1" x14ac:dyDescent="0.25">
      <c r="A34" s="17" t="s">
        <v>55</v>
      </c>
      <c r="B34" s="17"/>
      <c r="C34" s="18" t="s">
        <v>49</v>
      </c>
      <c r="D34" s="18" t="s">
        <v>50</v>
      </c>
      <c r="E34" s="17" t="s">
        <v>26</v>
      </c>
      <c r="F34" s="19" t="s">
        <v>51</v>
      </c>
      <c r="G34" s="18" t="s">
        <v>34</v>
      </c>
    </row>
    <row r="35" spans="1:8" s="12" customFormat="1" ht="31.2" customHeight="1" x14ac:dyDescent="0.25">
      <c r="A35" s="21">
        <v>59780.589999999967</v>
      </c>
      <c r="B35" s="21"/>
      <c r="C35" s="21">
        <v>368473.34</v>
      </c>
      <c r="D35" s="21">
        <v>365295.01</v>
      </c>
      <c r="E35" s="21">
        <f>D35</f>
        <v>365295.01</v>
      </c>
      <c r="F35" s="21">
        <f>A35+C35-D35</f>
        <v>62958.919999999984</v>
      </c>
      <c r="G35" s="24" t="s">
        <v>35</v>
      </c>
    </row>
    <row r="36" spans="1:8" s="12" customFormat="1" ht="50.4" customHeight="1" x14ac:dyDescent="0.25">
      <c r="A36" s="21">
        <v>13961.070000000007</v>
      </c>
      <c r="B36" s="21"/>
      <c r="C36" s="21">
        <v>83510.34</v>
      </c>
      <c r="D36" s="21">
        <v>92485.7</v>
      </c>
      <c r="E36" s="21">
        <f t="shared" ref="E36" si="3">D36</f>
        <v>92485.7</v>
      </c>
      <c r="F36" s="21">
        <f>A36+C36-D36</f>
        <v>4985.7100000000064</v>
      </c>
      <c r="G36" s="24" t="s">
        <v>54</v>
      </c>
    </row>
    <row r="37" spans="1:8" s="12" customFormat="1" ht="13.8" x14ac:dyDescent="0.25">
      <c r="A37" s="29">
        <f>SUM(A35:A36)</f>
        <v>73741.659999999974</v>
      </c>
      <c r="B37" s="29"/>
      <c r="C37" s="29">
        <f>SUM(C35:C36)</f>
        <v>451983.68000000005</v>
      </c>
      <c r="D37" s="29">
        <f>SUM(D35:D36)</f>
        <v>457780.71</v>
      </c>
      <c r="E37" s="29">
        <f>SUM(E35:E36)</f>
        <v>457780.71</v>
      </c>
      <c r="F37" s="29">
        <f>SUM(F35:F36)</f>
        <v>67944.62999999999</v>
      </c>
      <c r="G37" s="30" t="s">
        <v>0</v>
      </c>
      <c r="H37" s="31"/>
    </row>
    <row r="38" spans="1:8" s="12" customFormat="1" ht="13.8" x14ac:dyDescent="0.25">
      <c r="A38" s="76" t="s">
        <v>39</v>
      </c>
      <c r="B38" s="76"/>
      <c r="C38" s="77"/>
      <c r="D38" s="77"/>
      <c r="E38" s="77"/>
      <c r="F38" s="77"/>
      <c r="G38" s="77"/>
    </row>
    <row r="39" spans="1:8" s="12" customFormat="1" ht="13.8" x14ac:dyDescent="0.25">
      <c r="A39" s="77"/>
      <c r="B39" s="77"/>
      <c r="C39" s="77"/>
      <c r="D39" s="77"/>
      <c r="E39" s="77"/>
      <c r="F39" s="77"/>
      <c r="G39" s="77"/>
    </row>
    <row r="40" spans="1:8" s="35" customFormat="1" ht="79.95" customHeight="1" x14ac:dyDescent="0.25">
      <c r="A40" s="17" t="s">
        <v>40</v>
      </c>
      <c r="B40" s="32" t="s">
        <v>56</v>
      </c>
      <c r="C40" s="33" t="s">
        <v>41</v>
      </c>
      <c r="D40" s="33" t="s">
        <v>42</v>
      </c>
      <c r="E40" s="33" t="s">
        <v>58</v>
      </c>
      <c r="F40" s="34" t="s">
        <v>57</v>
      </c>
    </row>
    <row r="41" spans="1:8" s="25" customFormat="1" ht="13.8" x14ac:dyDescent="0.25">
      <c r="A41" s="36"/>
      <c r="B41" s="39">
        <v>389928.24000000005</v>
      </c>
      <c r="C41" s="37"/>
      <c r="D41" s="51" t="s">
        <v>43</v>
      </c>
      <c r="E41" s="52">
        <f>E42+E43+E44+E45</f>
        <v>282237.17</v>
      </c>
      <c r="F41" s="39">
        <f>B41+D30-E41</f>
        <v>197210.05000000005</v>
      </c>
      <c r="H41" s="28"/>
    </row>
    <row r="42" spans="1:8" s="49" customFormat="1" ht="13.8" x14ac:dyDescent="0.25">
      <c r="A42" s="45"/>
      <c r="B42" s="46"/>
      <c r="C42" s="47"/>
      <c r="D42" s="43" t="s">
        <v>59</v>
      </c>
      <c r="E42" s="44">
        <v>204153.62</v>
      </c>
      <c r="F42" s="48"/>
      <c r="H42" s="50"/>
    </row>
    <row r="43" spans="1:8" s="49" customFormat="1" ht="13.8" x14ac:dyDescent="0.25">
      <c r="A43" s="45"/>
      <c r="B43" s="46"/>
      <c r="C43" s="47"/>
      <c r="D43" s="43" t="s">
        <v>60</v>
      </c>
      <c r="E43" s="44">
        <v>18683.55</v>
      </c>
      <c r="F43" s="48"/>
      <c r="H43" s="50"/>
    </row>
    <row r="44" spans="1:8" s="49" customFormat="1" ht="26.4" x14ac:dyDescent="0.25">
      <c r="A44" s="45"/>
      <c r="B44" s="46"/>
      <c r="C44" s="47"/>
      <c r="D44" s="43" t="s">
        <v>62</v>
      </c>
      <c r="E44" s="44">
        <v>54000</v>
      </c>
      <c r="F44" s="48"/>
      <c r="H44" s="50"/>
    </row>
    <row r="45" spans="1:8" s="49" customFormat="1" ht="50.4" customHeight="1" x14ac:dyDescent="0.25">
      <c r="A45" s="45"/>
      <c r="B45" s="46"/>
      <c r="C45" s="47"/>
      <c r="D45" s="54" t="s">
        <v>68</v>
      </c>
      <c r="E45" s="44">
        <f>1350*2+1350+1350</f>
        <v>5400</v>
      </c>
      <c r="F45" s="44"/>
      <c r="H45" s="50"/>
    </row>
    <row r="46" spans="1:8" s="81" customFormat="1" ht="26.4" x14ac:dyDescent="0.25">
      <c r="A46" s="78" t="s">
        <v>44</v>
      </c>
      <c r="B46" s="79"/>
      <c r="C46" s="80" t="s">
        <v>66</v>
      </c>
      <c r="D46" s="80" t="s">
        <v>50</v>
      </c>
      <c r="E46" s="80" t="s">
        <v>67</v>
      </c>
    </row>
    <row r="47" spans="1:8" s="81" customFormat="1" x14ac:dyDescent="0.25">
      <c r="A47" s="78"/>
      <c r="B47" s="79"/>
      <c r="C47" s="82">
        <v>6000</v>
      </c>
      <c r="D47" s="80">
        <f>C47</f>
        <v>6000</v>
      </c>
      <c r="E47" s="80"/>
    </row>
    <row r="48" spans="1:8" hidden="1" x14ac:dyDescent="0.25"/>
    <row r="49" spans="1:8" s="1" customFormat="1" ht="30.6" customHeight="1" x14ac:dyDescent="0.3">
      <c r="A49" s="66" t="s">
        <v>65</v>
      </c>
      <c r="B49" s="66"/>
      <c r="C49" s="66"/>
      <c r="D49" s="66"/>
      <c r="E49" s="66"/>
      <c r="F49" s="66"/>
      <c r="G49" s="66"/>
    </row>
    <row r="50" spans="1:8" s="1" customFormat="1" ht="107.4" customHeight="1" x14ac:dyDescent="0.3">
      <c r="A50" s="66" t="s">
        <v>63</v>
      </c>
      <c r="B50" s="66"/>
      <c r="C50" s="66"/>
      <c r="D50" s="66"/>
      <c r="E50" s="66"/>
      <c r="F50" s="66"/>
      <c r="G50" s="66"/>
    </row>
    <row r="51" spans="1:8" s="1" customFormat="1" ht="21.6" customHeight="1" x14ac:dyDescent="0.3">
      <c r="A51" s="66" t="s">
        <v>64</v>
      </c>
      <c r="B51" s="66"/>
      <c r="C51" s="66"/>
      <c r="D51" s="66"/>
      <c r="E51" s="66"/>
      <c r="F51" s="66"/>
      <c r="G51" s="66"/>
    </row>
    <row r="52" spans="1:8" x14ac:dyDescent="0.25">
      <c r="C52" s="9"/>
      <c r="D52" s="9"/>
      <c r="E52" s="9"/>
      <c r="F52" s="9"/>
      <c r="G52" s="9"/>
    </row>
    <row r="53" spans="1:8" x14ac:dyDescent="0.25">
      <c r="C53" s="9"/>
      <c r="D53" s="9"/>
      <c r="E53" s="9"/>
      <c r="F53" s="9"/>
      <c r="G53" s="9"/>
    </row>
    <row r="54" spans="1:8" x14ac:dyDescent="0.25">
      <c r="C54" s="9"/>
      <c r="D54" s="9"/>
      <c r="E54" s="9"/>
      <c r="F54" s="9"/>
      <c r="G54" s="9"/>
    </row>
    <row r="55" spans="1:8" s="49" customFormat="1" ht="39.6" x14ac:dyDescent="0.25">
      <c r="A55" s="45"/>
      <c r="B55" s="48"/>
      <c r="C55" s="85">
        <v>2019</v>
      </c>
      <c r="D55" s="84" t="s">
        <v>61</v>
      </c>
      <c r="E55" s="83"/>
      <c r="F55" s="48"/>
      <c r="H55" s="50"/>
    </row>
  </sheetData>
  <mergeCells count="27">
    <mergeCell ref="A49:G49"/>
    <mergeCell ref="A50:G50"/>
    <mergeCell ref="A51:G51"/>
    <mergeCell ref="A47:B47"/>
    <mergeCell ref="C17:G17"/>
    <mergeCell ref="C18:G18"/>
    <mergeCell ref="C19:G19"/>
    <mergeCell ref="A25:G25"/>
    <mergeCell ref="A33:F33"/>
    <mergeCell ref="A38:G39"/>
    <mergeCell ref="A46:B46"/>
    <mergeCell ref="E12:F12"/>
    <mergeCell ref="E13:F13"/>
    <mergeCell ref="E14:F14"/>
    <mergeCell ref="A15:F15"/>
    <mergeCell ref="E16:F16"/>
    <mergeCell ref="E7:F7"/>
    <mergeCell ref="E8:F8"/>
    <mergeCell ref="E9:F9"/>
    <mergeCell ref="E10:F10"/>
    <mergeCell ref="E11:F11"/>
    <mergeCell ref="E6:F6"/>
    <mergeCell ref="A1:F1"/>
    <mergeCell ref="A2:F2"/>
    <mergeCell ref="E3:F3"/>
    <mergeCell ref="E4:F4"/>
    <mergeCell ref="E5:F5"/>
  </mergeCells>
  <pageMargins left="0" right="0.11811023622047245" top="0" bottom="0" header="0.31496062992125984" footer="0.31496062992125984"/>
  <pageSetup paperSize="9" scale="76" orientation="portrait" horizontalDpi="180" verticalDpi="180" r:id="rId1"/>
  <rowBreaks count="2" manualBreakCount="2">
    <brk id="16" max="16383" man="1"/>
    <brk id="54" max="6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2018</vt:lpstr>
      <vt:lpstr>Лист1</vt:lpstr>
      <vt:lpstr>'2018'!Область_печати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2019-03-26T10:20:00Z</dcterms:modified>
</cp:coreProperties>
</file>