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8"/>
  </bookViews>
  <sheets>
    <sheet name="2018" sheetId="7" r:id="rId1"/>
  </sheets>
  <definedNames>
    <definedName name="_xlnm.Print_Area" localSheetId="0">'2018'!$A$1:$G$56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7" l="1"/>
  <c r="E32" i="7"/>
  <c r="E45" i="7" l="1"/>
  <c r="F42" i="7" l="1"/>
  <c r="E30" i="7" l="1"/>
  <c r="D48" i="7" l="1"/>
  <c r="F48" i="7" s="1"/>
  <c r="F6" i="7"/>
  <c r="E35" i="7" l="1"/>
  <c r="E36" i="7"/>
  <c r="E38" i="7"/>
  <c r="E28" i="7"/>
  <c r="C32" i="7" l="1"/>
  <c r="C39" i="7"/>
  <c r="D39" i="7"/>
  <c r="E37" i="7"/>
  <c r="E39" i="7" s="1"/>
  <c r="E29" i="7"/>
  <c r="E27" i="7" l="1"/>
  <c r="D32" i="7"/>
  <c r="F30" i="7" l="1"/>
  <c r="F29" i="7"/>
  <c r="F28" i="7"/>
  <c r="F27" i="7" l="1"/>
  <c r="F38" i="7" l="1"/>
  <c r="F36" i="7"/>
  <c r="F37" i="7"/>
  <c r="A39" i="7" l="1"/>
  <c r="F35" i="7"/>
  <c r="F39" i="7" s="1"/>
  <c r="F31" i="7" l="1"/>
  <c r="F32" i="7" s="1"/>
  <c r="A32" i="7"/>
</calcChain>
</file>

<file path=xl/sharedStrings.xml><?xml version="1.0" encoding="utf-8"?>
<sst xmlns="http://schemas.openxmlformats.org/spreadsheetml/2006/main" count="83" uniqueCount="72">
  <si>
    <t>Итого</t>
  </si>
  <si>
    <t>Генерала Попова 20</t>
  </si>
  <si>
    <t>Общая информация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</si>
  <si>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</si>
  <si>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</si>
  <si>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</si>
  <si>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</si>
  <si>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</si>
  <si>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</si>
  <si>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</si>
  <si>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и мусоропроводами</t>
  </si>
  <si>
    <t>серия и тип постройки</t>
  </si>
  <si>
    <t>-</t>
  </si>
  <si>
    <t>кадастровый номер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</si>
  <si>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</si>
  <si>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</si>
  <si>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панельный 3-х подъездный дом</t>
  </si>
  <si>
    <t>системы инжинерно- технического обеспечения</t>
  </si>
  <si>
    <t>дом с центральным отоплением через 3 элеваторных узла. ГВС от центрольно-теплового цункта.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</si>
  <si>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</si>
  <si>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</si>
  <si>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</si>
  <si>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</si>
  <si>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</si>
  <si>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</si>
  <si>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</si>
  <si>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</si>
  <si>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Содержание общего имущества+мусоропровод</t>
  </si>
  <si>
    <t>Содержание лифтов</t>
  </si>
  <si>
    <t>Сбор и вывоз твердых бытовых отходов от контейнеров( с учетом КГО)</t>
  </si>
  <si>
    <t xml:space="preserve">Итого </t>
  </si>
  <si>
    <t>Коммунальные услуги:</t>
  </si>
  <si>
    <t>Коммунальные услуги, в том числе:</t>
  </si>
  <si>
    <t>Водоснабжение и водоотведение</t>
  </si>
  <si>
    <t>Горячее водоснабжение</t>
  </si>
  <si>
    <t>Центральное отопление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</si>
  <si>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</si>
  <si>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</si>
  <si>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Виды услуг работ</t>
  </si>
  <si>
    <t>стоимость работ, руб</t>
  </si>
  <si>
    <t>Текущий ремонт</t>
  </si>
  <si>
    <t xml:space="preserve">Общая площадь площадь жилых помещений </t>
  </si>
  <si>
    <t>оборудование МТС+ МАКСНЕТ+РОСТЕЛЕКОМ+Вымпелком</t>
  </si>
  <si>
    <t>Тарифы</t>
  </si>
  <si>
    <t>Поступило средств в 2016г., руб</t>
  </si>
  <si>
    <t>Электроэнергия (в том числе освещение МОП)</t>
  </si>
  <si>
    <t>Итого остаток по тек. ремонту, руб.</t>
  </si>
  <si>
    <t>Провайдеры:</t>
  </si>
  <si>
    <t>Текущий ремонт общего имуществ</t>
  </si>
  <si>
    <r>
      <t xml:space="preserve">Адрес многоквартирного дома </t>
    </r>
    <r>
      <rPr>
        <u/>
        <sz val="11"/>
        <color theme="1"/>
        <rFont val="Times New Roman"/>
        <family val="1"/>
        <charset val="204"/>
      </rPr>
      <t>г.Калуга, ул. Генерала Попова д. 20</t>
    </r>
  </si>
  <si>
    <r>
      <t xml:space="preserve">Число квартир </t>
    </r>
    <r>
      <rPr>
        <u/>
        <sz val="11"/>
        <color theme="1"/>
        <rFont val="Times New Roman"/>
        <family val="1"/>
        <charset val="204"/>
      </rPr>
      <t>108</t>
    </r>
  </si>
  <si>
    <r>
      <t>Год постройки</t>
    </r>
    <r>
      <rPr>
        <u/>
        <sz val="11"/>
        <color theme="1"/>
        <rFont val="Times New Roman"/>
        <family val="1"/>
        <charset val="204"/>
      </rPr>
      <t xml:space="preserve"> 1988</t>
    </r>
  </si>
  <si>
    <t>7,97+0,92</t>
  </si>
  <si>
    <t xml:space="preserve"> ремонт общего имущества</t>
  </si>
  <si>
    <t>ПЕРЕД СОБСТВЕННИКАМИ ПОМЕЩЕНИЙ О ВЫПОЛНЕНИИ ДОГОВОРА УПРАВЛЕНИЯ № 01-30/07-09 от 01.10.2009г. ЗА 2018 год</t>
  </si>
  <si>
    <t xml:space="preserve">Сумма задолженности начселения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</si>
  <si>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</si>
  <si>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</si>
  <si>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</si>
  <si>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>Остаток по тек. ремонту, на январь 2018 руб.</t>
  </si>
  <si>
    <t>В целях контроля отчет предоставлен__________________/________________ "___"____________  _______года</t>
  </si>
  <si>
    <t xml:space="preserve">                            (подпись)</t>
  </si>
  <si>
    <t>ВНИМАНИЕ: Общий долг жителей Вашего дома за жилищно-коммунальные услуги равен 125877,56руб., в т.ч. по кв. 26,51,83</t>
  </si>
  <si>
    <t xml:space="preserve">  Работы по ст. "Содержание" выполняются ежемесячно 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</si>
  <si>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 xml:space="preserve">   Текущий ремонт проводится по перечню работ, рекомендованных постановлением Госстроя РФ от 27.09.2003 № 170 «Об утверждении Правил и норм технической эксплуатации жилищного фонда», для предупреждения преждевременного износа и поддержания эксплуатационных показателей и работоспособности, устранения повреждений и неисправностей общего имущества или его отдельных элементов.</t>
  </si>
  <si>
    <t>Замена магистрального трубопровода и стояка сист ГВС</t>
  </si>
  <si>
    <t>Косметический ремонт лестничных клеток</t>
  </si>
  <si>
    <t>Акт аварийности</t>
  </si>
  <si>
    <t>22.01.2018-2часа</t>
  </si>
  <si>
    <t>Акт внепланового осмотра, мех.уборка</t>
  </si>
  <si>
    <t>06.12.2018, 10.12.2018, 25.12.2018,29.12.2018-2,08часа</t>
  </si>
  <si>
    <t>Поступило средств в 2017г.,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</si>
</sst>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9" fontId="8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2" applyAlignment="1">
      <alignment wrapText="1"/>
    </xf>
    <xf numFmtId="0" fontId="2" fillId="0" borderId="0" xfId="2" applyAlignment="1">
      <alignment horizontal="right" vertical="center" wrapText="1"/>
    </xf>
    <xf numFmtId="0" fontId="7" fillId="0" borderId="1" xfId="2" applyFont="1" applyBorder="1" applyAlignment="1">
      <alignment horizontal="right" vertical="center" wrapText="1"/>
    </xf>
    <xf numFmtId="0" fontId="7" fillId="0" borderId="2" xfId="2" applyFont="1" applyBorder="1" applyAlignment="1">
      <alignment horizontal="right" vertical="center" wrapText="1"/>
    </xf>
    <xf numFmtId="0" fontId="4" fillId="0" borderId="0" xfId="2" applyFont="1" applyAlignment="1">
      <alignment wrapText="1"/>
    </xf>
    <xf numFmtId="0" fontId="6" fillId="0" borderId="1" xfId="2" applyFont="1" applyBorder="1" applyAlignment="1">
      <alignment horizontal="right" vertical="center" wrapText="1"/>
    </xf>
    <xf numFmtId="0" fontId="10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wrapText="1"/>
    </xf>
    <xf numFmtId="0" fontId="9" fillId="0" borderId="1" xfId="2" applyFont="1" applyBorder="1" applyAlignment="1">
      <alignment wrapText="1"/>
    </xf>
    <xf numFmtId="0" fontId="9" fillId="0" borderId="1" xfId="2" applyFont="1" applyBorder="1" applyAlignment="1">
      <alignment horizontal="center" vertical="center" wrapText="1"/>
    </xf>
    <xf numFmtId="0" fontId="12" fillId="3" borderId="0" xfId="2" applyFont="1" applyFill="1"/>
    <xf numFmtId="0" fontId="14" fillId="0" borderId="0" xfId="2" applyFont="1"/>
    <xf numFmtId="0" fontId="12" fillId="0" borderId="0" xfId="2" applyFont="1" applyBorder="1" applyAlignment="1">
      <alignment horizontal="center" vertical="center" wrapText="1"/>
    </xf>
    <xf numFmtId="0" fontId="14" fillId="0" borderId="0" xfId="2" applyFont="1" applyAlignment="1"/>
    <xf numFmtId="0" fontId="17" fillId="0" borderId="0" xfId="2" applyFont="1" applyAlignment="1"/>
    <xf numFmtId="4" fontId="19" fillId="3" borderId="0" xfId="0" applyNumberFormat="1" applyFont="1" applyFill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center" vertical="center"/>
    </xf>
    <xf numFmtId="2" fontId="14" fillId="0" borderId="1" xfId="2" applyNumberFormat="1" applyFont="1" applyBorder="1"/>
    <xf numFmtId="2" fontId="19" fillId="0" borderId="1" xfId="0" applyNumberFormat="1" applyFont="1" applyBorder="1"/>
    <xf numFmtId="2" fontId="14" fillId="0" borderId="1" xfId="2" applyNumberFormat="1" applyFont="1" applyFill="1" applyBorder="1"/>
    <xf numFmtId="0" fontId="14" fillId="0" borderId="1" xfId="2" applyFont="1" applyBorder="1" applyAlignment="1">
      <alignment wrapText="1"/>
    </xf>
    <xf numFmtId="2" fontId="19" fillId="0" borderId="1" xfId="0" applyNumberFormat="1" applyFont="1" applyBorder="1" applyAlignment="1">
      <alignment horizontal="right"/>
    </xf>
    <xf numFmtId="2" fontId="20" fillId="0" borderId="1" xfId="2" applyNumberFormat="1" applyFont="1" applyBorder="1"/>
    <xf numFmtId="2" fontId="20" fillId="0" borderId="1" xfId="2" applyNumberFormat="1" applyFont="1" applyFill="1" applyBorder="1"/>
    <xf numFmtId="2" fontId="20" fillId="2" borderId="1" xfId="2" applyNumberFormat="1" applyFont="1" applyFill="1" applyBorder="1"/>
    <xf numFmtId="0" fontId="20" fillId="0" borderId="1" xfId="2" applyFont="1" applyBorder="1" applyAlignment="1">
      <alignment wrapText="1"/>
    </xf>
    <xf numFmtId="2" fontId="20" fillId="3" borderId="1" xfId="2" applyNumberFormat="1" applyFont="1" applyFill="1" applyBorder="1"/>
    <xf numFmtId="2" fontId="12" fillId="0" borderId="1" xfId="2" applyNumberFormat="1" applyFont="1" applyBorder="1"/>
    <xf numFmtId="0" fontId="12" fillId="0" borderId="1" xfId="2" applyFont="1" applyBorder="1" applyAlignment="1">
      <alignment wrapText="1"/>
    </xf>
    <xf numFmtId="0" fontId="14" fillId="0" borderId="0" xfId="2" applyFont="1" applyAlignment="1">
      <alignment wrapText="1"/>
    </xf>
    <xf numFmtId="0" fontId="21" fillId="0" borderId="0" xfId="2" applyFont="1"/>
    <xf numFmtId="0" fontId="20" fillId="3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2" applyFont="1"/>
    <xf numFmtId="0" fontId="14" fillId="0" borderId="0" xfId="2" applyFont="1" applyAlignment="1">
      <alignment vertical="center" wrapText="1"/>
    </xf>
    <xf numFmtId="0" fontId="20" fillId="0" borderId="0" xfId="2" applyFont="1" applyAlignment="1">
      <alignment wrapText="1"/>
    </xf>
    <xf numFmtId="9" fontId="14" fillId="0" borderId="0" xfId="3" applyFont="1" applyAlignment="1">
      <alignment wrapText="1"/>
    </xf>
    <xf numFmtId="0" fontId="9" fillId="0" borderId="0" xfId="2" applyFont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4" fontId="20" fillId="3" borderId="1" xfId="1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wrapText="1"/>
    </xf>
    <xf numFmtId="0" fontId="12" fillId="3" borderId="1" xfId="2" applyNumberFormat="1" applyFont="1" applyFill="1" applyBorder="1" applyAlignment="1">
      <alignment horizontal="center" vertical="center" wrapText="1"/>
    </xf>
    <xf numFmtId="2" fontId="21" fillId="3" borderId="1" xfId="2" applyNumberFormat="1" applyFont="1" applyFill="1" applyBorder="1"/>
    <xf numFmtId="0" fontId="12" fillId="3" borderId="1" xfId="2" applyFont="1" applyFill="1" applyBorder="1" applyAlignment="1">
      <alignment horizontal="center" vertical="center" wrapText="1"/>
    </xf>
    <xf numFmtId="2" fontId="21" fillId="3" borderId="1" xfId="2" applyNumberFormat="1" applyFont="1" applyFill="1" applyBorder="1" applyAlignment="1">
      <alignment horizontal="center"/>
    </xf>
    <xf numFmtId="0" fontId="20" fillId="3" borderId="1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wrapText="1"/>
    </xf>
    <xf numFmtId="0" fontId="10" fillId="3" borderId="1" xfId="0" applyFont="1" applyFill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16" fontId="10" fillId="3" borderId="1" xfId="0" applyNumberFormat="1" applyFont="1" applyFill="1" applyBorder="1" applyAlignment="1">
      <alignment horizontal="left" vertical="center" wrapText="1"/>
    </xf>
    <xf numFmtId="0" fontId="14" fillId="0" borderId="0" xfId="2" applyFont="1" applyAlignment="1">
      <alignment wrapText="1"/>
    </xf>
    <xf numFmtId="0" fontId="11" fillId="0" borderId="1" xfId="2" applyFont="1" applyBorder="1" applyAlignment="1">
      <alignment horizontal="right" vertical="center" wrapText="1"/>
    </xf>
    <xf numFmtId="0" fontId="10" fillId="0" borderId="1" xfId="2" applyFont="1" applyBorder="1" applyAlignment="1">
      <alignment horizontal="right" vertical="center" wrapText="1"/>
    </xf>
    <xf numFmtId="0" fontId="11" fillId="0" borderId="1" xfId="2" applyFont="1" applyBorder="1" applyAlignment="1">
      <alignment wrapText="1"/>
    </xf>
    <xf numFmtId="0" fontId="10" fillId="0" borderId="1" xfId="2" applyFont="1" applyBorder="1" applyAlignment="1">
      <alignment wrapText="1"/>
    </xf>
    <xf numFmtId="0" fontId="11" fillId="0" borderId="1" xfId="2" applyFont="1" applyBorder="1" applyAlignment="1">
      <alignment horizontal="right" wrapText="1"/>
    </xf>
    <xf numFmtId="0" fontId="12" fillId="3" borderId="1" xfId="2" applyFont="1" applyFill="1" applyBorder="1" applyAlignment="1">
      <alignment horizontal="right" vertical="center" wrapText="1"/>
    </xf>
    <xf numFmtId="2" fontId="14" fillId="0" borderId="0" xfId="2" applyNumberFormat="1" applyFont="1" applyAlignment="1">
      <alignment wrapText="1"/>
    </xf>
    <xf numFmtId="164" fontId="14" fillId="0" borderId="0" xfId="2" applyNumberFormat="1" applyFont="1" applyAlignment="1">
      <alignment wrapText="1"/>
    </xf>
    <xf numFmtId="0" fontId="12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6" fillId="0" borderId="0" xfId="2" applyFont="1" applyAlignment="1"/>
    <xf numFmtId="0" fontId="17" fillId="0" borderId="0" xfId="2" applyFont="1" applyAlignment="1">
      <alignment wrapText="1"/>
    </xf>
    <xf numFmtId="0" fontId="14" fillId="0" borderId="0" xfId="2" applyFont="1" applyAlignment="1">
      <alignment wrapText="1"/>
    </xf>
    <xf numFmtId="0" fontId="13" fillId="0" borderId="4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right" wrapText="1"/>
    </xf>
    <xf numFmtId="0" fontId="6" fillId="0" borderId="1" xfId="2" applyFont="1" applyBorder="1" applyAlignment="1">
      <alignment horizont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Border="1" applyAlignment="1">
      <alignment horizontal="center" vertical="top" wrapText="1"/>
    </xf>
    <xf numFmtId="0" fontId="2" fillId="0" borderId="0" xfId="2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1" fillId="0" borderId="0" xfId="2" applyFont="1" applyAlignment="1">
      <alignment horizontal="left" vertical="center" wrapText="1"/>
    </xf>
    <xf numFmtId="0" fontId="12" fillId="0" borderId="0" xfId="2" applyFont="1" applyAlignment="1"/>
    <xf numFmtId="0" fontId="14" fillId="0" borderId="0" xfId="2" applyFont="1" applyAlignment="1"/>
    <xf numFmtId="0" fontId="13" fillId="0" borderId="0" xfId="2" applyFont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3"/>
  <sheetViews>
    <sheetView tabSelected="1" topLeftCell="A7" zoomScaleNormal="100" workbookViewId="0">
      <selection activeCell="E43" sqref="E43"/>
    </sheetView>
  </sheetViews>
  <sheetFormatPr defaultColWidth="9.109375" defaultRowHeight="14.4" x14ac:dyDescent="0.3"/>
  <cols>
    <col min="1" max="1" width="16.109375" style="2" customWidth="1"/>
    <col min="2" max="2" width="12.6640625" style="2" customWidth="1"/>
    <col min="3" max="3" width="15.109375" style="2" customWidth="1"/>
    <col min="4" max="4" width="17" style="1" customWidth="1"/>
    <col min="5" max="6" width="14.5546875" style="1" customWidth="1"/>
    <col min="7" max="7" width="23.88671875" style="1" customWidth="1"/>
    <col min="8" max="8" width="9.109375" style="1" customWidth="1"/>
    <col min="9" max="9" width="6" style="1" hidden="1" customWidth="1"/>
    <col min="10" max="16384" width="9.109375" style="1"/>
  </cols>
  <sheetData>
    <row r="1" spans="1:7" ht="18.75" customHeight="1" x14ac:dyDescent="0.3">
      <c r="A1" s="82" t="s">
        <v>1</v>
      </c>
      <c r="B1" s="82"/>
      <c r="C1" s="82"/>
      <c r="D1" s="82"/>
      <c r="E1" s="82"/>
      <c r="F1" s="82"/>
      <c r="G1" s="82"/>
    </row>
    <row r="2" spans="1:7" ht="10.8" customHeight="1" x14ac:dyDescent="0.3">
      <c r="A2" s="83" t="s">
        <v>2</v>
      </c>
      <c r="B2" s="83"/>
      <c r="C2" s="83"/>
      <c r="D2" s="83"/>
      <c r="E2" s="83"/>
      <c r="F2" s="83"/>
      <c r="G2" s="83"/>
    </row>
    <row r="3" spans="1:7" x14ac:dyDescent="0.3">
      <c r="A3" s="6">
        <v>1</v>
      </c>
      <c r="B3" s="6"/>
      <c r="C3" s="6"/>
      <c r="D3" s="78" t="s">
        <v>3</v>
      </c>
      <c r="E3" s="78"/>
      <c r="F3" s="80">
        <v>1988</v>
      </c>
      <c r="G3" s="80"/>
    </row>
    <row r="4" spans="1:7" x14ac:dyDescent="0.3">
      <c r="A4" s="6">
        <v>2</v>
      </c>
      <c r="B4" s="6"/>
      <c r="C4" s="6"/>
      <c r="D4" s="78" t="s">
        <v>4</v>
      </c>
      <c r="E4" s="78"/>
      <c r="F4" s="80">
        <v>9</v>
      </c>
      <c r="G4" s="80"/>
    </row>
    <row r="5" spans="1:7" x14ac:dyDescent="0.3">
      <c r="A5" s="6">
        <v>3</v>
      </c>
      <c r="B5" s="6"/>
      <c r="C5" s="6"/>
      <c r="D5" s="78" t="s">
        <v>5</v>
      </c>
      <c r="E5" s="78"/>
      <c r="F5" s="80">
        <v>108</v>
      </c>
      <c r="G5" s="80"/>
    </row>
    <row r="6" spans="1:7" x14ac:dyDescent="0.3">
      <c r="A6" s="6">
        <v>4</v>
      </c>
      <c r="B6" s="6"/>
      <c r="C6" s="6"/>
      <c r="D6" s="78" t="s">
        <v>6</v>
      </c>
      <c r="E6" s="78"/>
      <c r="F6" s="80">
        <f>D22</f>
        <v>5725.6</v>
      </c>
      <c r="G6" s="80"/>
    </row>
    <row r="7" spans="1:7" x14ac:dyDescent="0.3">
      <c r="A7" s="6">
        <v>5</v>
      </c>
      <c r="B7" s="6"/>
      <c r="C7" s="6"/>
      <c r="D7" s="78" t="s">
        <v>7</v>
      </c>
      <c r="E7" s="78"/>
      <c r="F7" s="80">
        <v>0</v>
      </c>
      <c r="G7" s="80"/>
    </row>
    <row r="8" spans="1:7" ht="31.5" customHeight="1" x14ac:dyDescent="0.3">
      <c r="A8" s="6">
        <v>6</v>
      </c>
      <c r="B8" s="6"/>
      <c r="C8" s="6"/>
      <c r="D8" s="78" t="s">
        <v>8</v>
      </c>
      <c r="E8" s="78"/>
      <c r="F8" s="80">
        <v>832.7</v>
      </c>
      <c r="G8" s="80"/>
    </row>
    <row r="9" spans="1:7" ht="29.4" customHeight="1" x14ac:dyDescent="0.3">
      <c r="A9" s="6">
        <v>7</v>
      </c>
      <c r="B9" s="6"/>
      <c r="C9" s="6"/>
      <c r="D9" s="78" t="s">
        <v>9</v>
      </c>
      <c r="E9" s="78"/>
      <c r="F9" s="72" t="s">
        <v>10</v>
      </c>
      <c r="G9" s="72"/>
    </row>
    <row r="10" spans="1:7" x14ac:dyDescent="0.3">
      <c r="A10" s="6">
        <v>8</v>
      </c>
      <c r="B10" s="6"/>
      <c r="C10" s="6"/>
      <c r="D10" s="78" t="s">
        <v>11</v>
      </c>
      <c r="E10" s="78"/>
      <c r="F10" s="81" t="s">
        <v>12</v>
      </c>
      <c r="G10" s="81"/>
    </row>
    <row r="11" spans="1:7" x14ac:dyDescent="0.3">
      <c r="A11" s="6">
        <v>9</v>
      </c>
      <c r="B11" s="6"/>
      <c r="C11" s="6"/>
      <c r="D11" s="78" t="s">
        <v>13</v>
      </c>
      <c r="E11" s="78"/>
      <c r="F11" s="79" t="s">
        <v>12</v>
      </c>
      <c r="G11" s="79"/>
    </row>
    <row r="12" spans="1:7" ht="40.200000000000003" customHeight="1" x14ac:dyDescent="0.3">
      <c r="A12" s="6">
        <v>10</v>
      </c>
      <c r="B12" s="6"/>
      <c r="C12" s="6"/>
      <c r="D12" s="78" t="s">
        <v>14</v>
      </c>
      <c r="E12" s="78"/>
      <c r="F12" s="79" t="s">
        <v>12</v>
      </c>
      <c r="G12" s="79"/>
    </row>
    <row r="13" spans="1:7" ht="25.8" customHeight="1" x14ac:dyDescent="0.3">
      <c r="A13" s="6">
        <v>11</v>
      </c>
      <c r="B13" s="6"/>
      <c r="C13" s="6"/>
      <c r="D13" s="72" t="s">
        <v>15</v>
      </c>
      <c r="E13" s="72"/>
      <c r="F13" s="79" t="s">
        <v>16</v>
      </c>
      <c r="G13" s="79"/>
    </row>
    <row r="14" spans="1:7" ht="36" customHeight="1" x14ac:dyDescent="0.3">
      <c r="A14" s="6">
        <v>12</v>
      </c>
      <c r="B14" s="6"/>
      <c r="C14" s="6"/>
      <c r="D14" s="72" t="s">
        <v>17</v>
      </c>
      <c r="E14" s="72"/>
      <c r="F14" s="73" t="s">
        <v>18</v>
      </c>
      <c r="G14" s="73"/>
    </row>
    <row r="15" spans="1:7" ht="12.6" customHeight="1" x14ac:dyDescent="0.3">
      <c r="A15" s="74" t="s">
        <v>19</v>
      </c>
      <c r="B15" s="74"/>
      <c r="C15" s="74"/>
      <c r="D15" s="74"/>
      <c r="E15" s="74"/>
      <c r="F15" s="74"/>
      <c r="G15" s="74"/>
    </row>
    <row r="16" spans="1:7" s="5" customFormat="1" ht="31.8" customHeight="1" x14ac:dyDescent="0.3">
      <c r="A16" s="3">
        <v>1</v>
      </c>
      <c r="B16" s="4"/>
      <c r="C16" s="4"/>
      <c r="D16" s="75" t="s">
        <v>20</v>
      </c>
      <c r="E16" s="76"/>
      <c r="F16" s="77" t="s">
        <v>42</v>
      </c>
      <c r="G16" s="77"/>
    </row>
    <row r="17" spans="1:8" s="34" customFormat="1" ht="13.8" x14ac:dyDescent="0.25">
      <c r="A17" s="11"/>
      <c r="B17" s="11"/>
      <c r="C17" s="64" t="s">
        <v>21</v>
      </c>
      <c r="D17" s="64"/>
      <c r="E17" s="64"/>
      <c r="F17" s="64"/>
      <c r="G17" s="64"/>
    </row>
    <row r="18" spans="1:8" s="34" customFormat="1" ht="13.8" x14ac:dyDescent="0.25">
      <c r="A18" s="11"/>
      <c r="B18" s="11"/>
      <c r="C18" s="65" t="s">
        <v>22</v>
      </c>
      <c r="D18" s="66"/>
      <c r="E18" s="66"/>
      <c r="F18" s="66"/>
      <c r="G18" s="66"/>
    </row>
    <row r="19" spans="1:8" s="34" customFormat="1" ht="31.2" customHeight="1" x14ac:dyDescent="0.25">
      <c r="A19" s="12"/>
      <c r="B19" s="12"/>
      <c r="C19" s="67" t="s">
        <v>54</v>
      </c>
      <c r="D19" s="68"/>
      <c r="E19" s="68"/>
      <c r="F19" s="68"/>
      <c r="G19" s="68"/>
    </row>
    <row r="20" spans="1:8" s="34" customFormat="1" ht="13.8" x14ac:dyDescent="0.25">
      <c r="A20" s="69" t="s">
        <v>23</v>
      </c>
      <c r="B20" s="69"/>
      <c r="C20" s="70"/>
      <c r="D20" s="70"/>
      <c r="E20" s="70"/>
      <c r="F20" s="70"/>
      <c r="G20" s="70"/>
    </row>
    <row r="21" spans="1:8" s="34" customFormat="1" ht="13.8" x14ac:dyDescent="0.25">
      <c r="A21" s="12" t="s">
        <v>49</v>
      </c>
      <c r="B21" s="12"/>
      <c r="C21" s="13"/>
      <c r="D21" s="14"/>
      <c r="E21" s="15"/>
      <c r="F21" s="14"/>
      <c r="G21" s="14"/>
    </row>
    <row r="22" spans="1:8" s="34" customFormat="1" ht="13.8" x14ac:dyDescent="0.25">
      <c r="A22" s="12" t="s">
        <v>41</v>
      </c>
      <c r="B22" s="12"/>
      <c r="C22" s="13"/>
      <c r="D22" s="16">
        <v>5725.6</v>
      </c>
      <c r="E22" s="15"/>
      <c r="F22" s="14"/>
      <c r="G22" s="14"/>
    </row>
    <row r="23" spans="1:8" s="34" customFormat="1" ht="13.8" x14ac:dyDescent="0.25">
      <c r="A23" s="12" t="s">
        <v>50</v>
      </c>
      <c r="B23" s="12"/>
      <c r="C23" s="13"/>
      <c r="D23" s="14"/>
      <c r="E23" s="15"/>
      <c r="F23" s="14"/>
      <c r="G23" s="14"/>
    </row>
    <row r="24" spans="1:8" s="34" customFormat="1" ht="13.8" x14ac:dyDescent="0.25">
      <c r="A24" s="12" t="s">
        <v>51</v>
      </c>
      <c r="B24" s="12"/>
      <c r="C24" s="13"/>
      <c r="D24" s="14"/>
      <c r="E24" s="15"/>
      <c r="F24" s="14"/>
      <c r="G24" s="14"/>
    </row>
    <row r="25" spans="1:8" s="34" customFormat="1" ht="29.4" customHeight="1" x14ac:dyDescent="0.25">
      <c r="A25" s="71" t="s">
        <v>24</v>
      </c>
      <c r="B25" s="71"/>
      <c r="C25" s="71"/>
      <c r="D25" s="71"/>
      <c r="E25" s="71"/>
      <c r="F25" s="71"/>
      <c r="G25" s="71"/>
    </row>
    <row r="26" spans="1:8" s="39" customFormat="1" ht="63" customHeight="1" x14ac:dyDescent="0.3">
      <c r="A26" s="17" t="s">
        <v>55</v>
      </c>
      <c r="B26" s="18" t="s">
        <v>43</v>
      </c>
      <c r="C26" s="19" t="s">
        <v>56</v>
      </c>
      <c r="D26" s="19" t="s">
        <v>57</v>
      </c>
      <c r="E26" s="17" t="s">
        <v>25</v>
      </c>
      <c r="F26" s="20" t="s">
        <v>58</v>
      </c>
      <c r="G26" s="21" t="s">
        <v>26</v>
      </c>
    </row>
    <row r="27" spans="1:8" s="34" customFormat="1" ht="37.950000000000003" customHeight="1" x14ac:dyDescent="0.25">
      <c r="A27" s="22">
        <v>-26265.229999999865</v>
      </c>
      <c r="B27" s="26" t="s">
        <v>52</v>
      </c>
      <c r="C27" s="24">
        <v>628896.94999999995</v>
      </c>
      <c r="D27" s="24">
        <v>606708.80000000005</v>
      </c>
      <c r="E27" s="24">
        <f>C27</f>
        <v>628896.94999999995</v>
      </c>
      <c r="F27" s="22">
        <f>A27+C27-D27</f>
        <v>-4077.0799999999581</v>
      </c>
      <c r="G27" s="25" t="s">
        <v>27</v>
      </c>
      <c r="H27" s="63"/>
    </row>
    <row r="28" spans="1:8" s="34" customFormat="1" ht="19.5" customHeight="1" x14ac:dyDescent="0.25">
      <c r="A28" s="22">
        <v>-2189.3900000001595</v>
      </c>
      <c r="B28" s="23">
        <v>3.15</v>
      </c>
      <c r="C28" s="24">
        <v>174494.37</v>
      </c>
      <c r="D28" s="24">
        <v>175112.72</v>
      </c>
      <c r="E28" s="24">
        <f t="shared" ref="E28:E29" si="0">C28</f>
        <v>174494.37</v>
      </c>
      <c r="F28" s="22">
        <f t="shared" ref="F28:F31" si="1">A28+C28-D28</f>
        <v>-2807.7400000001653</v>
      </c>
      <c r="G28" s="25" t="s">
        <v>28</v>
      </c>
      <c r="H28" s="62"/>
    </row>
    <row r="29" spans="1:8" s="34" customFormat="1" ht="39" customHeight="1" x14ac:dyDescent="0.25">
      <c r="A29" s="22">
        <v>-22050.520000000019</v>
      </c>
      <c r="B29" s="26">
        <v>4.5999999999999996</v>
      </c>
      <c r="C29" s="24">
        <v>316053.12</v>
      </c>
      <c r="D29" s="24">
        <v>311946.40000000002</v>
      </c>
      <c r="E29" s="24">
        <f t="shared" si="0"/>
        <v>316053.12</v>
      </c>
      <c r="F29" s="22">
        <f t="shared" si="1"/>
        <v>-17943.800000000047</v>
      </c>
      <c r="G29" s="9" t="s">
        <v>29</v>
      </c>
      <c r="H29" s="62"/>
    </row>
    <row r="30" spans="1:8" s="40" customFormat="1" ht="36.6" customHeight="1" x14ac:dyDescent="0.25">
      <c r="A30" s="27">
        <v>-16588.770000000033</v>
      </c>
      <c r="B30" s="23">
        <v>1.82</v>
      </c>
      <c r="C30" s="28">
        <v>125047.67999999999</v>
      </c>
      <c r="D30" s="28">
        <v>108009.28</v>
      </c>
      <c r="E30" s="29">
        <f>E42</f>
        <v>656635.74</v>
      </c>
      <c r="F30" s="27">
        <f t="shared" si="1"/>
        <v>449.629999999961</v>
      </c>
      <c r="G30" s="30" t="s">
        <v>48</v>
      </c>
      <c r="H30" s="55"/>
    </row>
    <row r="31" spans="1:8" s="40" customFormat="1" ht="25.5" customHeight="1" x14ac:dyDescent="0.25">
      <c r="A31" s="27">
        <v>5391.87</v>
      </c>
      <c r="B31" s="22"/>
      <c r="C31" s="28"/>
      <c r="D31" s="28"/>
      <c r="E31" s="31"/>
      <c r="F31" s="27">
        <f t="shared" si="1"/>
        <v>5391.87</v>
      </c>
      <c r="G31" s="30" t="s">
        <v>53</v>
      </c>
    </row>
    <row r="32" spans="1:8" s="34" customFormat="1" ht="13.8" x14ac:dyDescent="0.25">
      <c r="A32" s="32">
        <f>A27+A28+A29+A30+A31</f>
        <v>-61702.040000000074</v>
      </c>
      <c r="B32" s="32"/>
      <c r="C32" s="32">
        <f>C27+C28+C29+C30+C31</f>
        <v>1244492.1199999999</v>
      </c>
      <c r="D32" s="32">
        <f>D27+D28+D29+D30+D31</f>
        <v>1201777.2</v>
      </c>
      <c r="E32" s="32">
        <f>E27+E28+E29+E30+E31</f>
        <v>1776080.18</v>
      </c>
      <c r="F32" s="32">
        <f>F27+F28+F29+F30+F31</f>
        <v>-18987.12000000021</v>
      </c>
      <c r="G32" s="33" t="s">
        <v>30</v>
      </c>
      <c r="H32" s="41"/>
    </row>
    <row r="33" spans="1:7" s="34" customFormat="1" ht="19.2" customHeight="1" x14ac:dyDescent="0.25">
      <c r="A33" s="87" t="s">
        <v>31</v>
      </c>
      <c r="B33" s="87"/>
      <c r="C33" s="88"/>
      <c r="D33" s="88"/>
      <c r="E33" s="88"/>
      <c r="F33" s="88"/>
      <c r="G33" s="12"/>
    </row>
    <row r="34" spans="1:7" s="42" customFormat="1" ht="66" customHeight="1" x14ac:dyDescent="0.3">
      <c r="A34" s="7" t="s">
        <v>55</v>
      </c>
      <c r="B34" s="7"/>
      <c r="C34" s="19" t="s">
        <v>56</v>
      </c>
      <c r="D34" s="19" t="s">
        <v>57</v>
      </c>
      <c r="E34" s="17" t="s">
        <v>25</v>
      </c>
      <c r="F34" s="20" t="s">
        <v>58</v>
      </c>
      <c r="G34" s="10" t="s">
        <v>32</v>
      </c>
    </row>
    <row r="35" spans="1:7" s="34" customFormat="1" ht="25.2" customHeight="1" x14ac:dyDescent="0.25">
      <c r="A35" s="22">
        <v>-10028.940000000061</v>
      </c>
      <c r="B35" s="22"/>
      <c r="C35" s="22">
        <v>517656.45</v>
      </c>
      <c r="D35" s="22">
        <v>509581.18</v>
      </c>
      <c r="E35" s="22">
        <f>D35</f>
        <v>509581.18</v>
      </c>
      <c r="F35" s="22">
        <f t="shared" ref="F35:F38" si="2">A35+C35-D35</f>
        <v>-1953.6700000000419</v>
      </c>
      <c r="G35" s="25" t="s">
        <v>33</v>
      </c>
    </row>
    <row r="36" spans="1:7" s="34" customFormat="1" ht="15" customHeight="1" x14ac:dyDescent="0.25">
      <c r="A36" s="22">
        <v>306393.14999999979</v>
      </c>
      <c r="B36" s="22"/>
      <c r="C36" s="22">
        <v>706921.67</v>
      </c>
      <c r="D36" s="22">
        <v>701160.72</v>
      </c>
      <c r="E36" s="22">
        <f t="shared" ref="E36:E38" si="3">D36</f>
        <v>701160.72</v>
      </c>
      <c r="F36" s="22">
        <f t="shared" si="2"/>
        <v>312154.09999999986</v>
      </c>
      <c r="G36" s="25" t="s">
        <v>34</v>
      </c>
    </row>
    <row r="37" spans="1:7" s="34" customFormat="1" ht="12.75" customHeight="1" x14ac:dyDescent="0.25">
      <c r="A37" s="22">
        <v>121908.37000000011</v>
      </c>
      <c r="B37" s="22"/>
      <c r="C37" s="22">
        <v>1821754.67</v>
      </c>
      <c r="D37" s="22">
        <v>1785487.55</v>
      </c>
      <c r="E37" s="22">
        <f t="shared" si="3"/>
        <v>1785487.55</v>
      </c>
      <c r="F37" s="22">
        <f t="shared" si="2"/>
        <v>158175.49</v>
      </c>
      <c r="G37" s="25" t="s">
        <v>35</v>
      </c>
    </row>
    <row r="38" spans="1:7" s="34" customFormat="1" ht="27.6" x14ac:dyDescent="0.25">
      <c r="A38" s="22">
        <v>2481.5599999999977</v>
      </c>
      <c r="B38" s="22"/>
      <c r="C38" s="22">
        <v>145471.79999999999</v>
      </c>
      <c r="D38" s="22">
        <v>145320.26999999999</v>
      </c>
      <c r="E38" s="22">
        <f t="shared" si="3"/>
        <v>145320.26999999999</v>
      </c>
      <c r="F38" s="22">
        <f t="shared" si="2"/>
        <v>2633.0899999999965</v>
      </c>
      <c r="G38" s="25" t="s">
        <v>45</v>
      </c>
    </row>
    <row r="39" spans="1:7" s="34" customFormat="1" ht="13.8" x14ac:dyDescent="0.25">
      <c r="A39" s="32">
        <f>A35+A36+A37+A38</f>
        <v>420754.13999999984</v>
      </c>
      <c r="B39" s="32"/>
      <c r="C39" s="32">
        <f t="shared" ref="C39:F39" si="4">C35+C36+C37+C38</f>
        <v>3191804.59</v>
      </c>
      <c r="D39" s="32">
        <f t="shared" si="4"/>
        <v>3141549.72</v>
      </c>
      <c r="E39" s="32">
        <f t="shared" si="4"/>
        <v>3141549.72</v>
      </c>
      <c r="F39" s="32">
        <f t="shared" si="4"/>
        <v>471009.00999999978</v>
      </c>
      <c r="G39" s="33" t="s">
        <v>0</v>
      </c>
    </row>
    <row r="40" spans="1:7" s="12" customFormat="1" ht="31.2" customHeight="1" x14ac:dyDescent="0.25">
      <c r="A40" s="89" t="s">
        <v>36</v>
      </c>
      <c r="B40" s="89"/>
      <c r="C40" s="70"/>
      <c r="D40" s="70"/>
      <c r="E40" s="70"/>
      <c r="F40" s="70"/>
      <c r="G40" s="70"/>
    </row>
    <row r="41" spans="1:7" s="12" customFormat="1" ht="54" customHeight="1" x14ac:dyDescent="0.25">
      <c r="A41" s="43" t="s">
        <v>37</v>
      </c>
      <c r="B41" s="44" t="s">
        <v>59</v>
      </c>
      <c r="C41" s="36"/>
      <c r="D41" s="36" t="s">
        <v>38</v>
      </c>
      <c r="E41" s="45" t="s">
        <v>39</v>
      </c>
      <c r="F41" s="44" t="s">
        <v>46</v>
      </c>
    </row>
    <row r="42" spans="1:7" s="35" customFormat="1" ht="22.95" customHeight="1" x14ac:dyDescent="0.25">
      <c r="A42" s="46"/>
      <c r="B42" s="47">
        <v>575377.85000000033</v>
      </c>
      <c r="C42" s="48"/>
      <c r="D42" s="48" t="s">
        <v>40</v>
      </c>
      <c r="E42" s="49">
        <f>E43+E44+E45+E46</f>
        <v>656635.74</v>
      </c>
      <c r="F42" s="47">
        <f>B42+D30-E42</f>
        <v>26751.390000000363</v>
      </c>
    </row>
    <row r="43" spans="1:7" s="38" customFormat="1" ht="55.2" customHeight="1" x14ac:dyDescent="0.25">
      <c r="A43" s="50">
        <v>1</v>
      </c>
      <c r="B43" s="50"/>
      <c r="C43" s="52" t="s">
        <v>67</v>
      </c>
      <c r="D43" s="52" t="s">
        <v>65</v>
      </c>
      <c r="E43" s="53">
        <v>75957.61</v>
      </c>
      <c r="F43" s="36"/>
      <c r="G43" s="37"/>
    </row>
    <row r="44" spans="1:7" s="38" customFormat="1" ht="43.2" customHeight="1" x14ac:dyDescent="0.25">
      <c r="A44" s="50">
        <v>2</v>
      </c>
      <c r="B44" s="50"/>
      <c r="C44" s="52" t="s">
        <v>67</v>
      </c>
      <c r="D44" s="52" t="s">
        <v>66</v>
      </c>
      <c r="E44" s="53">
        <v>574998.13</v>
      </c>
      <c r="F44" s="36"/>
      <c r="G44" s="37"/>
    </row>
    <row r="45" spans="1:7" s="38" customFormat="1" ht="41.4" customHeight="1" x14ac:dyDescent="0.25">
      <c r="A45" s="50">
        <v>3</v>
      </c>
      <c r="B45" s="50"/>
      <c r="C45" s="52" t="s">
        <v>69</v>
      </c>
      <c r="D45" s="54" t="s">
        <v>68</v>
      </c>
      <c r="E45" s="53">
        <f>2*1400</f>
        <v>2800</v>
      </c>
      <c r="F45" s="36"/>
      <c r="G45" s="37"/>
    </row>
    <row r="46" spans="1:7" s="38" customFormat="1" ht="60" customHeight="1" x14ac:dyDescent="0.25">
      <c r="A46" s="50">
        <v>4</v>
      </c>
      <c r="B46" s="50"/>
      <c r="C46" s="52" t="s">
        <v>69</v>
      </c>
      <c r="D46" s="54" t="s">
        <v>70</v>
      </c>
      <c r="E46" s="53">
        <v>2880</v>
      </c>
      <c r="F46" s="36"/>
      <c r="G46" s="37"/>
    </row>
    <row r="47" spans="1:7" s="8" customFormat="1" ht="39.6" customHeight="1" x14ac:dyDescent="0.25">
      <c r="A47" s="56" t="s">
        <v>47</v>
      </c>
      <c r="B47" s="57"/>
      <c r="C47" s="60" t="s">
        <v>44</v>
      </c>
      <c r="D47" s="60" t="s">
        <v>71</v>
      </c>
      <c r="E47" s="60" t="s">
        <v>57</v>
      </c>
      <c r="F47" s="61" t="s">
        <v>30</v>
      </c>
    </row>
    <row r="48" spans="1:7" s="8" customFormat="1" ht="13.2" x14ac:dyDescent="0.25">
      <c r="A48" s="57"/>
      <c r="B48" s="57"/>
      <c r="C48" s="59">
        <v>8400</v>
      </c>
      <c r="D48" s="59">
        <f>C48</f>
        <v>8400</v>
      </c>
      <c r="E48" s="59">
        <v>8400</v>
      </c>
      <c r="F48" s="58">
        <f>E48+D48+C48</f>
        <v>25200</v>
      </c>
    </row>
    <row r="49" spans="1:7" s="51" customFormat="1" ht="34.799999999999997" customHeight="1" x14ac:dyDescent="0.25">
      <c r="A49" s="86" t="s">
        <v>62</v>
      </c>
      <c r="B49" s="86"/>
      <c r="C49" s="86"/>
      <c r="D49" s="86"/>
      <c r="E49" s="86"/>
      <c r="F49" s="86"/>
    </row>
    <row r="50" spans="1:7" ht="54.6" customHeight="1" x14ac:dyDescent="0.3">
      <c r="A50" s="85" t="s">
        <v>64</v>
      </c>
      <c r="B50" s="85"/>
      <c r="C50" s="85"/>
      <c r="D50" s="85"/>
      <c r="E50" s="85"/>
      <c r="F50" s="85"/>
      <c r="G50" s="85"/>
    </row>
    <row r="51" spans="1:7" ht="107.4" customHeight="1" x14ac:dyDescent="0.3">
      <c r="A51" s="85" t="s">
        <v>63</v>
      </c>
      <c r="B51" s="85"/>
      <c r="C51" s="85"/>
      <c r="D51" s="85"/>
      <c r="E51" s="85"/>
      <c r="F51" s="85"/>
      <c r="G51" s="85"/>
    </row>
    <row r="52" spans="1:7" ht="28.8" customHeight="1" x14ac:dyDescent="0.3">
      <c r="A52" s="84" t="s">
        <v>60</v>
      </c>
      <c r="B52" s="84"/>
      <c r="C52" s="84"/>
      <c r="D52" s="84"/>
      <c r="E52" s="84"/>
      <c r="F52" s="84"/>
      <c r="G52" s="84"/>
    </row>
    <row r="53" spans="1:7" ht="28.8" x14ac:dyDescent="0.3">
      <c r="D53" s="1" t="s">
        <v>61</v>
      </c>
    </row>
  </sheetData>
  <mergeCells count="40">
    <mergeCell ref="A52:G52"/>
    <mergeCell ref="A50:G50"/>
    <mergeCell ref="A51:G51"/>
    <mergeCell ref="A49:F49"/>
    <mergeCell ref="A33:F33"/>
    <mergeCell ref="A40:G40"/>
    <mergeCell ref="A1:G1"/>
    <mergeCell ref="A2:G2"/>
    <mergeCell ref="D3:E3"/>
    <mergeCell ref="F3:G3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A15:G15"/>
    <mergeCell ref="D16:E16"/>
    <mergeCell ref="F16:G16"/>
    <mergeCell ref="C17:G17"/>
    <mergeCell ref="C18:G18"/>
    <mergeCell ref="C19:G19"/>
    <mergeCell ref="A20:G20"/>
    <mergeCell ref="A25:G25"/>
  </mergeCells>
  <pageMargins left="0" right="0.11811023622047245" top="0" bottom="0" header="0.31496062992125984" footer="0.31496062992125984"/>
  <pageSetup paperSize="9" scale="85" orientation="portrait" horizontalDpi="180" verticalDpi="180" r:id="rId1"/>
  <rowBreaks count="2" manualBreakCount="2">
    <brk id="16" max="6" man="1"/>
    <brk id="48" max="6" man="1"/>
  </rowBreaks>
  <colBreaks count="1" manualBreakCount="1">
    <brk id="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2019-03-26T12:07:48Z</dcterms:modified>
</cp:coreProperties>
</file>